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Teossaare MS/"/>
    </mc:Choice>
  </mc:AlternateContent>
  <xr:revisionPtr revIDLastSave="712" documentId="13_ncr:1_{527BB10C-8909-4436-9A7C-A24F53E7C016}" xr6:coauthVersionLast="47" xr6:coauthVersionMax="47" xr10:uidLastSave="{426A29A1-A868-4166-8230-3530970F814A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1" l="1"/>
  <c r="F93" i="11" s="1"/>
  <c r="F127" i="11"/>
  <c r="F25" i="11" l="1"/>
  <c r="F26" i="11"/>
  <c r="F27" i="11"/>
  <c r="F28" i="11"/>
  <c r="F29" i="11"/>
  <c r="F30" i="11"/>
  <c r="F31" i="11"/>
  <c r="F32" i="11"/>
  <c r="F33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86" i="11"/>
  <c r="F75" i="11"/>
  <c r="F76" i="11"/>
  <c r="F77" i="11"/>
  <c r="F78" i="11"/>
  <c r="F79" i="11"/>
  <c r="F80" i="11"/>
  <c r="F81" i="11"/>
  <c r="F82" i="11"/>
  <c r="F83" i="11"/>
  <c r="F84" i="11"/>
  <c r="F85" i="11"/>
  <c r="F66" i="11"/>
  <c r="F67" i="11"/>
  <c r="F68" i="11"/>
  <c r="F69" i="11"/>
  <c r="F70" i="11"/>
  <c r="F71" i="11"/>
  <c r="F72" i="11"/>
  <c r="F73" i="11"/>
  <c r="F74" i="11"/>
  <c r="F65" i="11"/>
  <c r="F89" i="11"/>
  <c r="F56" i="11"/>
  <c r="F49" i="11" l="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126" i="11" l="1"/>
  <c r="F125" i="11"/>
  <c r="F123" i="11"/>
  <c r="F122" i="11"/>
  <c r="F121" i="11"/>
  <c r="F100" i="11"/>
  <c r="F99" i="11"/>
  <c r="F98" i="11"/>
  <c r="F97" i="11"/>
  <c r="F96" i="11"/>
  <c r="F95" i="11"/>
  <c r="F51" i="11" l="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87" i="11" l="1"/>
  <c r="F88" i="11"/>
  <c r="F52" i="11" l="1"/>
  <c r="F62" i="11" l="1"/>
  <c r="F63" i="11"/>
  <c r="F64" i="11"/>
  <c r="F92" i="11" l="1"/>
  <c r="F91" i="11"/>
  <c r="F57" i="11" l="1"/>
  <c r="F58" i="11" l="1"/>
  <c r="F59" i="11"/>
  <c r="F60" i="11"/>
  <c r="F53" i="11" l="1"/>
  <c r="F54" i="11" s="1"/>
  <c r="E128" i="11" l="1"/>
  <c r="E129" i="11" s="1"/>
  <c r="E130" i="11" l="1"/>
</calcChain>
</file>

<file path=xl/sharedStrings.xml><?xml version="1.0" encoding="utf-8"?>
<sst xmlns="http://schemas.openxmlformats.org/spreadsheetml/2006/main" count="254" uniqueCount="131">
  <si>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</si>
  <si>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</si>
  <si>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</si>
  <si>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</si>
  <si>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</si>
  <si>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</si>
  <si>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</si>
  <si>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</si>
  <si>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</si>
  <si>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</si>
  <si>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</si>
  <si>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</si>
  <si>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</si>
  <si>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</si>
  <si>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</si>
  <si>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</si>
  <si>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</si>
  <si>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</si>
  <si>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</si>
  <si>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</si>
  <si>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</si>
  <si>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</si>
  <si>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</si>
  <si>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</si>
  <si>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</si>
  <si>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</si>
  <si>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</si>
  <si>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</si>
  <si>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</si>
  <si>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</si>
  <si>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</si>
  <si>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</si>
  <si>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</si>
  <si>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</si>
  <si>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</si>
  <si>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</si>
  <si>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</si>
  <si>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</si>
  <si>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</si>
  <si>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tee-elemendi muldele</t>
  </si>
  <si>
    <t>2 otsakut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</si>
  <si>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</si>
  <si>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</si>
  <si>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</si>
  <si>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</si>
  <si>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</si>
  <si>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Tee rajatiste mahamärkimine</t>
  </si>
  <si>
    <t>Lisa 1 - Hinnapakkumuse vorm hankes "Teossaare maaparandussüsteemi rekonstrueerimine"</t>
  </si>
  <si>
    <t>1011 ha</t>
  </si>
  <si>
    <t>Teossaare maaparandussüsteemi rekonstrueerimine</t>
  </si>
  <si>
    <t>Teossaare maaparandussüsteemi rekonstrueerimine kokku</t>
  </si>
  <si>
    <t>Võidula tee rekonstrueerimine (4,93 km)</t>
  </si>
  <si>
    <t>Võidula tee rekonstrueerimine (4,93 km) kokku</t>
  </si>
  <si>
    <t>Teossaare tee rekonstrueerimine (0,47 km)</t>
  </si>
  <si>
    <t>Teossaare tee rekonstrueerimine (0,47 km) kokku</t>
  </si>
  <si>
    <t>Koordinaatidega seotud teostusjoonise koostamine koos Võidula tee ja Teossaare tee (RMK nõuete kohane ja digitaalne)</t>
  </si>
  <si>
    <t>Puude väljatõstmine kraavist</t>
  </si>
  <si>
    <t>Voolutakistuste eemaldamine veejuhtme sängist</t>
  </si>
  <si>
    <t>Koprapaisude likvideerimine (3 korda).</t>
  </si>
  <si>
    <t>Kraavide mahamärkimine</t>
  </si>
  <si>
    <t>RE-rekonstrueeritav eesvoolukraavi kaeve</t>
  </si>
  <si>
    <t>RK-rekonstrueeritav kuivenduskraavi kaeve</t>
  </si>
  <si>
    <t>RT-rekonstrueeritav teekraavi kaeve</t>
  </si>
  <si>
    <t>EK-ehitatav kuivenduskraavi kaeve</t>
  </si>
  <si>
    <t>ET-ehitatav teekraavi kaeve</t>
  </si>
  <si>
    <t>EN-ehitatav nõvai kaeve</t>
  </si>
  <si>
    <t>HK-hooldatav kuivenduskraavi kaeve</t>
  </si>
  <si>
    <t>Kasutusevõtueelne sette eemaldamine ekskavaatoriga</t>
  </si>
  <si>
    <t>Metsakuivenduskraavide mullavallide tasandus koos vanade vallide ümberkaeve ja tasandusega</t>
  </si>
  <si>
    <t>Kändude juurimine veejuhtmete trassidelt ja SB</t>
  </si>
  <si>
    <t>Settebasseini mahamärkimine</t>
  </si>
  <si>
    <t>1000m³</t>
  </si>
  <si>
    <t>Settebasseini kaevatud pinnase edasitõstmine</t>
  </si>
  <si>
    <t>Settebasseinide puhastamine, sette laialiajamine</t>
  </si>
  <si>
    <t>Kraavide kaevamine käsitsi gaasitorustiku kaitsevööndis</t>
  </si>
  <si>
    <t>Gaasitorustiku liivaga katmine (osakeste läbim kuni 4mm)(+materjal ja vedu karjäärist)</t>
  </si>
  <si>
    <t xml:space="preserve">Di40cm plasttruubi torustiku ehitamine (tüüp 40PT, gofreeritud plasttoru, SN8) </t>
  </si>
  <si>
    <t xml:space="preserve">Di50cm plasttruubi torustiku ehitamine (tüüp 50PT, gofreeritud plasttoru, SN8) </t>
  </si>
  <si>
    <t xml:space="preserve">Di60cm plasttruubi torustiku ehitamine (tüüp 60PT, gofreeritud plasttoru, SN8) </t>
  </si>
  <si>
    <t xml:space="preserve">Di80cm plasttruubi torustiku ehitamine (tüüp 80PT, gofreeritud plasttoru, SN8) </t>
  </si>
  <si>
    <t>Ø40-50cm truubi mattotsaku ehitamine (MAO)</t>
  </si>
  <si>
    <t>Ø60cm truubi mattotsaku ehitamine (MAO)</t>
  </si>
  <si>
    <t>Ø60cm truubi kivikindlustusega otsaku ehitamine (KOK)</t>
  </si>
  <si>
    <t>Ø80cm truubi kivikindlustusega otsaku ehitamine (KOK)</t>
  </si>
  <si>
    <t>Betoonist truubiotsaku lammutamine ja utiliseerimine</t>
  </si>
  <si>
    <t>Veejuhtme täide mineraalpinnasega (kohapealne pinnas)</t>
  </si>
  <si>
    <t>Tähispost ja paigaldamine -2tk/truubile</t>
  </si>
  <si>
    <t>Väikeste hüdrotehniliste ehitiste mahamärkimine</t>
  </si>
  <si>
    <t>Betoonplaatide paigaldamine kraavi põhja (1000x750x100)</t>
  </si>
  <si>
    <t>Tee parameetrite- ja elementide mahamärkimine (telg, servad, kraavi siseservad)</t>
  </si>
  <si>
    <t>Olemasoleva teemulde töötlemine profiili koos teekraede likvideerimise ning mulde tihendamisega</t>
  </si>
  <si>
    <t>1000m²</t>
  </si>
  <si>
    <t>Geotekstiili (Deklareeritud tõmbetugevus MD/CMD ≥20 kN/m, 5,0 m lai) paigaldamine tihendatud ja profileeritud muldele</t>
  </si>
  <si>
    <t>Kruusast teealuse ehitamine koos tihendamisega. Sorteeritud kruus, Positsioon nr. 4, H=20cm, profiilne maht 1,03 m³/m (+materjal ja vedu karjäärist)</t>
  </si>
  <si>
    <t>Kruusast teekatte ehitamine koos tihendamisega. Purustatud kruus, Positsioon nr. 6, L=4,5m, H=10cm, profiilne maht 0,47m³/m (+materjal ja vedu karjäärist)</t>
  </si>
  <si>
    <t>Mahasõidukoht M3 muldkeha ja katendi ehitamine koos tihendamisega (L= 10 m, R= 10 m) s.h.</t>
  </si>
  <si>
    <t>Mahasõidukohtade M3 mulde ehitamine teekraavide pinnasest</t>
  </si>
  <si>
    <t xml:space="preserve"> m²</t>
  </si>
  <si>
    <t>Katte ehitamine koos tihendamisega, sorteeritud kruus Positsioon nr. 4, (h=30cm) (+materjal ja vedu karjäärist)</t>
  </si>
  <si>
    <t>Teede T-kujulise ristmiku R-T raadiuste muldkeha ja katendi ehitamine koos tihendamisega s.h.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</si>
  <si>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</si>
  <si>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</si>
  <si>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Vana isoleerkatte eemaldamine, puhastamine liivapritsiga</t>
  </si>
  <si>
    <t>Gaasitorustiku metallpinna seisukorra kontrollimine</t>
  </si>
  <si>
    <t>Uue kuumalt paigaldatava isoleerkihiga katmine</t>
  </si>
  <si>
    <t>Eelpingestatud betoonplaatide paigaldamine(5000x2000x150)</t>
  </si>
  <si>
    <t>Kraavide kaevamine, puhastamine ja pinnase laialiajamine I-II gr, Kasvupinnase eemaldamine, h=18cm ja Oleva tee 6m laiuse mulde pinnase kaevandamine</t>
  </si>
  <si>
    <t xml:space="preserve">Mahasõidukoha mullete ehitamine juurdeveetavast pinnasest (liiv (k≥0,5m/24h)) paigaldamine ja tihendamine (+materjal ja vedu karjäärist) </t>
  </si>
  <si>
    <t>Mahasõidukoha aluse ehitamine koos tihendamisega, sorteeritud kruus Positsioon nr. 4, (h=20cm) (+materjal ja vedu karjäärist)</t>
  </si>
  <si>
    <t>Mulde aluspinna planeerimine ja tihendamine.</t>
  </si>
  <si>
    <t>Mahasõidukoha katte ehitamine koos tihendamisega, purustatud kruus Positsioon nr. 6, (h=12cm) (+materjal ja vedu karjäärist)</t>
  </si>
  <si>
    <t>Liiklusmärgi ümbertõstmine</t>
  </si>
  <si>
    <t>Muru kasvualuse rajamine ja muru külv,  h=10cm</t>
  </si>
  <si>
    <t>Ø 50 cm truubi settest puhastamine</t>
  </si>
  <si>
    <t>Olemasoleva katendi freesimine, h=4 cm.</t>
  </si>
  <si>
    <t>Killustikalus (lubjakivikillustik) fr 32/63 kiilutud fr 12/16 kuluga 25kg/m² ja kiilutud fr 8/12 kuluga 15kg/m² alus H=20sm (+materjal ja vedu karjäärist)</t>
  </si>
  <si>
    <t>Pikivuugi kruntimine vuugiliimiga (ülemine kiht), kulu 100 g/m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</si>
  <si>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</si>
  <si>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</si>
  <si>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 H=9sm (+materjal ja vedu karjäärist)</t>
  </si>
  <si>
    <t>Mahasõidukoha rajamine riigimaanteelt 19244 Rõusa-Käru km 2,85 Teossaare teele s.h.</t>
  </si>
  <si>
    <t>Mahasõidukoha rajamine riigimaanteelt 19257 Vändra-Võidula km 6,59 Võidula teele s.h.</t>
  </si>
  <si>
    <t>Ø50 cm truubitoru (rb) väljatõstmine ja utiliseerimine</t>
  </si>
  <si>
    <t>Ø75 cm truubitoru (rb) väljatõstmine ja utiliseerimine</t>
  </si>
  <si>
    <t>Settebasseini kaevamine ekskavaatoriga, I-Iigr pinnas</t>
  </si>
  <si>
    <t>Settebasseini kaevepinnase tasandamine buldooseriga, I-II gr pinnas, lüke 30m</t>
  </si>
  <si>
    <t>Kruuskatte (purustatud kruus positsioon nr 6) taastamine truupide ehitamisel (+materjal ja vedu karjäärist)</t>
  </si>
  <si>
    <t>Võidula teega ristuva Vireši-Tallinn gaasitorustiku ümberehitamine s.h.</t>
  </si>
  <si>
    <t>Gaasitorustiku lahtikaevamine ekskavaatoriga III gr (15m)</t>
  </si>
  <si>
    <t>Gaasitorustiku lahtikaevamine käsitsi (15m)</t>
  </si>
  <si>
    <t>Gaasitorustiku liivaga katmine (osakeste läbim kuni 4mm)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</si>
</sst>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1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0" borderId="14" xfId="71" applyFont="1" applyBorder="1" applyAlignment="1">
      <alignment vertical="center" wrapText="1"/>
    </xf>
    <xf numFmtId="0" fontId="2" fillId="24" borderId="14" xfId="0" applyFont="1" applyFill="1" applyBorder="1" applyAlignment="1">
      <alignment horizontal="center" vertical="center"/>
    </xf>
    <xf numFmtId="0" fontId="2" fillId="0" borderId="14" xfId="72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1" fontId="31" fillId="0" borderId="14" xfId="0" applyNumberFormat="1" applyFont="1" applyBorder="1" applyAlignment="1">
      <alignment vertical="center"/>
    </xf>
    <xf numFmtId="0" fontId="31" fillId="0" borderId="14" xfId="0" quotePrefix="1" applyFont="1" applyBorder="1" applyAlignment="1">
      <alignment vertical="center"/>
    </xf>
    <xf numFmtId="0" fontId="2" fillId="0" borderId="41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right" vertical="center"/>
    </xf>
    <xf numFmtId="0" fontId="2" fillId="0" borderId="41" xfId="0" applyFont="1" applyBorder="1" applyAlignment="1">
      <alignment horizontal="left" vertical="center" wrapText="1"/>
    </xf>
    <xf numFmtId="1" fontId="2" fillId="0" borderId="41" xfId="0" applyNumberFormat="1" applyFont="1" applyBorder="1" applyAlignment="1">
      <alignment horizontal="center" vertical="center"/>
    </xf>
    <xf numFmtId="0" fontId="2" fillId="0" borderId="42" xfId="74" applyFont="1" applyBorder="1" applyAlignment="1">
      <alignment horizontal="left" vertical="center" wrapText="1"/>
    </xf>
    <xf numFmtId="0" fontId="2" fillId="26" borderId="14" xfId="0" applyFont="1" applyFill="1" applyBorder="1" applyAlignment="1">
      <alignment horizontal="right" vertical="center"/>
    </xf>
    <xf numFmtId="1" fontId="2" fillId="26" borderId="14" xfId="0" applyNumberFormat="1" applyFont="1" applyFill="1" applyBorder="1" applyAlignment="1">
      <alignment horizontal="right" vertical="center"/>
    </xf>
    <xf numFmtId="2" fontId="2" fillId="26" borderId="14" xfId="0" applyNumberFormat="1" applyFont="1" applyFill="1" applyBorder="1" applyAlignment="1">
      <alignment horizontal="right" vertical="center"/>
    </xf>
    <xf numFmtId="0" fontId="2" fillId="0" borderId="44" xfId="0" applyFont="1" applyBorder="1" applyAlignment="1">
      <alignment horizontal="left" vertical="center" wrapText="1"/>
    </xf>
    <xf numFmtId="3" fontId="2" fillId="0" borderId="14" xfId="61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3" fontId="2" fillId="26" borderId="14" xfId="0" applyNumberFormat="1" applyFont="1" applyFill="1" applyBorder="1" applyAlignment="1">
      <alignment horizontal="right" vertical="center"/>
    </xf>
    <xf numFmtId="0" fontId="2" fillId="26" borderId="41" xfId="0" applyFont="1" applyFill="1" applyBorder="1" applyAlignment="1">
      <alignment horizontal="center" vertical="center"/>
    </xf>
    <xf numFmtId="0" fontId="3" fillId="0" borderId="41" xfId="51" applyFont="1" applyBorder="1" applyAlignment="1">
      <alignment vertical="center" wrapText="1"/>
    </xf>
    <xf numFmtId="0" fontId="32" fillId="0" borderId="41" xfId="0" applyFont="1" applyBorder="1" applyAlignment="1">
      <alignment horizontal="right" vertical="center" wrapText="1"/>
    </xf>
    <xf numFmtId="1" fontId="32" fillId="0" borderId="14" xfId="57" applyFont="1" applyAlignment="1">
      <alignment horizontal="right" vertical="center" wrapText="1"/>
    </xf>
    <xf numFmtId="0" fontId="2" fillId="0" borderId="14" xfId="61" applyFont="1" applyBorder="1" applyAlignment="1">
      <alignment horizontal="center" vertical="center"/>
    </xf>
    <xf numFmtId="1" fontId="2" fillId="0" borderId="43" xfId="61" applyNumberFormat="1" applyFont="1" applyBorder="1" applyAlignment="1">
      <alignment horizontal="right" vertical="center"/>
    </xf>
    <xf numFmtId="0" fontId="32" fillId="0" borderId="14" xfId="42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2" fillId="26" borderId="14" xfId="0" applyFont="1" applyFill="1" applyBorder="1" applyAlignment="1">
      <alignment horizontal="center" vertical="center"/>
    </xf>
    <xf numFmtId="0" fontId="3" fillId="26" borderId="14" xfId="0" applyFont="1" applyFill="1" applyBorder="1" applyAlignment="1">
      <alignment horizontal="left" vertical="center" wrapText="1"/>
    </xf>
    <xf numFmtId="1" fontId="2" fillId="0" borderId="14" xfId="61" applyNumberFormat="1" applyFont="1" applyBorder="1" applyAlignment="1">
      <alignment horizontal="right" vertical="center"/>
    </xf>
    <xf numFmtId="0" fontId="3" fillId="0" borderId="43" xfId="51" applyFont="1" applyBorder="1" applyAlignment="1">
      <alignment vertical="center" wrapText="1"/>
    </xf>
    <xf numFmtId="0" fontId="32" fillId="25" borderId="14" xfId="51" applyFont="1" applyFill="1" applyBorder="1" applyAlignment="1">
      <alignment horizontal="right" vertical="center" wrapText="1"/>
    </xf>
    <xf numFmtId="0" fontId="32" fillId="26" borderId="41" xfId="0" applyFont="1" applyFill="1" applyBorder="1" applyAlignment="1">
      <alignment horizontal="right" vertical="center" wrapText="1"/>
    </xf>
    <xf numFmtId="0" fontId="32" fillId="0" borderId="14" xfId="5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0" fillId="25" borderId="18" xfId="0" applyFont="1" applyFill="1" applyBorder="1" applyAlignment="1">
      <alignment horizontal="center" vertical="center"/>
    </xf>
    <xf numFmtId="0" fontId="30" fillId="25" borderId="39" xfId="0" applyFont="1" applyFill="1" applyBorder="1" applyAlignment="1">
      <alignment horizontal="center" vertical="center"/>
    </xf>
    <xf numFmtId="0" fontId="30" fillId="25" borderId="40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4" xr:uid="{646E3580-3D15-4340-842F-9C426D2EF6EF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3"/>
  <sheetViews>
    <sheetView tabSelected="1" topLeftCell="A22" workbookViewId="0">
      <selection activeCell="B77" sqref="B7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36.6" customHeight="1" x14ac:dyDescent="0.25">
      <c r="A1" s="92" t="s">
        <v>47</v>
      </c>
      <c r="B1" s="93"/>
      <c r="C1" s="93"/>
      <c r="D1" s="93"/>
      <c r="E1" s="93"/>
      <c r="F1" s="93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94" t="s">
        <v>3</v>
      </c>
      <c r="B5" s="97" t="s">
        <v>1</v>
      </c>
      <c r="C5" s="97" t="s">
        <v>4</v>
      </c>
      <c r="D5" s="97" t="s">
        <v>5</v>
      </c>
      <c r="E5" s="100" t="s">
        <v>6</v>
      </c>
      <c r="F5" s="103" t="s">
        <v>7</v>
      </c>
    </row>
    <row r="6" spans="1:47" s="4" customFormat="1" ht="13.2" x14ac:dyDescent="0.25">
      <c r="A6" s="95"/>
      <c r="B6" s="98"/>
      <c r="C6" s="98"/>
      <c r="D6" s="98"/>
      <c r="E6" s="101"/>
      <c r="F6" s="104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96"/>
      <c r="B7" s="99"/>
      <c r="C7" s="99"/>
      <c r="D7" s="13" t="s">
        <v>48</v>
      </c>
      <c r="E7" s="102"/>
      <c r="F7" s="105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71" t="s">
        <v>49</v>
      </c>
      <c r="B8" s="72"/>
      <c r="C8" s="72"/>
      <c r="D8" s="72"/>
      <c r="E8" s="72"/>
      <c r="F8" s="73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80" t="s">
        <v>18</v>
      </c>
      <c r="B9" s="81"/>
      <c r="C9" s="81"/>
      <c r="D9" s="81"/>
      <c r="E9" s="81"/>
      <c r="F9" s="82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1" t="s">
        <v>45</v>
      </c>
      <c r="C10" s="32" t="s">
        <v>13</v>
      </c>
      <c r="D10" s="37">
        <v>50</v>
      </c>
      <c r="E10" s="21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9" t="s">
        <v>69</v>
      </c>
      <c r="C11" s="40" t="s">
        <v>26</v>
      </c>
      <c r="D11" s="41">
        <v>73.52000000000001</v>
      </c>
      <c r="E11" s="21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9" t="s">
        <v>70</v>
      </c>
      <c r="C12" s="40" t="s">
        <v>14</v>
      </c>
      <c r="D12" s="34">
        <v>2</v>
      </c>
      <c r="E12" s="30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26" t="s">
        <v>124</v>
      </c>
      <c r="C13" s="18" t="s">
        <v>71</v>
      </c>
      <c r="D13" s="41">
        <v>0.51</v>
      </c>
      <c r="E13" s="30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26" t="s">
        <v>72</v>
      </c>
      <c r="C14" s="18" t="s">
        <v>71</v>
      </c>
      <c r="D14" s="41">
        <v>0.28000000000000003</v>
      </c>
      <c r="E14" s="30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26" t="s">
        <v>125</v>
      </c>
      <c r="C15" s="18" t="s">
        <v>71</v>
      </c>
      <c r="D15" s="41">
        <v>0.31</v>
      </c>
      <c r="E15" s="30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26" t="s">
        <v>73</v>
      </c>
      <c r="C16" s="18" t="s">
        <v>71</v>
      </c>
      <c r="D16" s="41">
        <v>0.39</v>
      </c>
      <c r="E16" s="30"/>
      <c r="F16" s="11">
        <f t="shared" ref="F16:F24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2" t="s">
        <v>56</v>
      </c>
      <c r="C17" s="40" t="s">
        <v>13</v>
      </c>
      <c r="D17" s="34">
        <v>380</v>
      </c>
      <c r="E17" s="30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2" t="s">
        <v>57</v>
      </c>
      <c r="C18" s="40" t="s">
        <v>27</v>
      </c>
      <c r="D18" s="41">
        <v>0.75</v>
      </c>
      <c r="E18" s="30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2" t="s">
        <v>58</v>
      </c>
      <c r="C19" s="40" t="s">
        <v>14</v>
      </c>
      <c r="D19" s="34">
        <v>7</v>
      </c>
      <c r="E19" s="30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39" t="s">
        <v>59</v>
      </c>
      <c r="C20" s="40" t="s">
        <v>27</v>
      </c>
      <c r="D20" s="41">
        <v>65.36</v>
      </c>
      <c r="E20" s="30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2" t="s">
        <v>60</v>
      </c>
      <c r="C21" s="40" t="s">
        <v>27</v>
      </c>
      <c r="D21" s="41">
        <v>1.19</v>
      </c>
      <c r="E21" s="30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2" t="s">
        <v>61</v>
      </c>
      <c r="C22" s="40" t="s">
        <v>27</v>
      </c>
      <c r="D22" s="41">
        <v>50.35</v>
      </c>
      <c r="E22" s="30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2" t="s">
        <v>62</v>
      </c>
      <c r="C23" s="40" t="s">
        <v>27</v>
      </c>
      <c r="D23" s="41">
        <v>12.78</v>
      </c>
      <c r="E23" s="30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2" t="s">
        <v>63</v>
      </c>
      <c r="C24" s="40" t="s">
        <v>27</v>
      </c>
      <c r="D24" s="41">
        <v>0.16</v>
      </c>
      <c r="E24" s="30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2" t="s">
        <v>64</v>
      </c>
      <c r="C25" s="40" t="s">
        <v>27</v>
      </c>
      <c r="D25" s="41">
        <v>0.32</v>
      </c>
      <c r="E25" s="30"/>
      <c r="F25" s="11">
        <f t="shared" ref="F25:F33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2" t="s">
        <v>65</v>
      </c>
      <c r="C26" s="40" t="s">
        <v>27</v>
      </c>
      <c r="D26" s="41">
        <v>0.55000000000000004</v>
      </c>
      <c r="E26" s="30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2" t="s">
        <v>66</v>
      </c>
      <c r="C27" s="40" t="s">
        <v>27</v>
      </c>
      <c r="D27" s="41">
        <v>0.74</v>
      </c>
      <c r="E27" s="30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2" t="s">
        <v>67</v>
      </c>
      <c r="C28" s="40" t="s">
        <v>27</v>
      </c>
      <c r="D28" s="41">
        <v>66.089999999999975</v>
      </c>
      <c r="E28" s="30"/>
      <c r="F28" s="11">
        <f t="shared" si="2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21.6" customHeight="1" x14ac:dyDescent="0.25">
      <c r="A29" s="12">
        <v>20</v>
      </c>
      <c r="B29" s="42" t="s">
        <v>68</v>
      </c>
      <c r="C29" s="40" t="s">
        <v>27</v>
      </c>
      <c r="D29" s="41">
        <v>66.089999999999975</v>
      </c>
      <c r="E29" s="30"/>
      <c r="F29" s="11">
        <f t="shared" si="2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21.6" customHeight="1" x14ac:dyDescent="0.25">
      <c r="A30" s="12">
        <v>21</v>
      </c>
      <c r="B30" s="33" t="s">
        <v>42</v>
      </c>
      <c r="C30" s="40" t="s">
        <v>14</v>
      </c>
      <c r="D30" s="34">
        <v>93</v>
      </c>
      <c r="E30" s="30"/>
      <c r="F30" s="11">
        <f t="shared" si="2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42" t="s">
        <v>74</v>
      </c>
      <c r="C31" s="40" t="s">
        <v>28</v>
      </c>
      <c r="D31" s="34">
        <v>16</v>
      </c>
      <c r="E31" s="30"/>
      <c r="F31" s="11">
        <f t="shared" si="2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5">
      <c r="A32" s="12">
        <v>23</v>
      </c>
      <c r="B32" s="42" t="s">
        <v>75</v>
      </c>
      <c r="C32" s="40" t="s">
        <v>28</v>
      </c>
      <c r="D32" s="34">
        <v>8</v>
      </c>
      <c r="E32" s="30"/>
      <c r="F32" s="11">
        <f t="shared" si="2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24</v>
      </c>
      <c r="B33" s="42" t="s">
        <v>88</v>
      </c>
      <c r="C33" s="43" t="s">
        <v>14</v>
      </c>
      <c r="D33" s="34">
        <v>20</v>
      </c>
      <c r="E33" s="30"/>
      <c r="F33" s="11">
        <f t="shared" si="2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2.6" customHeight="1" x14ac:dyDescent="0.25">
      <c r="A34" s="86" t="s">
        <v>44</v>
      </c>
      <c r="B34" s="87"/>
      <c r="C34" s="87"/>
      <c r="D34" s="87"/>
      <c r="E34" s="87"/>
      <c r="F34" s="88"/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39" t="s">
        <v>87</v>
      </c>
      <c r="C35" s="40" t="s">
        <v>14</v>
      </c>
      <c r="D35" s="34">
        <v>68</v>
      </c>
      <c r="E35" s="30"/>
      <c r="F35" s="11">
        <f t="shared" ref="F35:F46" si="3">SUM(D35*E35)</f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39" t="s">
        <v>76</v>
      </c>
      <c r="C36" s="40" t="s">
        <v>15</v>
      </c>
      <c r="D36" s="34">
        <v>193</v>
      </c>
      <c r="E36" s="30"/>
      <c r="F36" s="11">
        <f t="shared" si="3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39" t="s">
        <v>77</v>
      </c>
      <c r="C37" s="40" t="s">
        <v>15</v>
      </c>
      <c r="D37" s="34">
        <v>412</v>
      </c>
      <c r="E37" s="30"/>
      <c r="F37" s="11">
        <f t="shared" si="3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39" t="s">
        <v>78</v>
      </c>
      <c r="C38" s="40" t="s">
        <v>15</v>
      </c>
      <c r="D38" s="34">
        <v>78</v>
      </c>
      <c r="E38" s="30"/>
      <c r="F38" s="11">
        <f t="shared" si="3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39" t="s">
        <v>79</v>
      </c>
      <c r="C39" s="40" t="s">
        <v>15</v>
      </c>
      <c r="D39" s="34">
        <v>19</v>
      </c>
      <c r="E39" s="30"/>
      <c r="F39" s="11">
        <f t="shared" si="3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38" t="s">
        <v>80</v>
      </c>
      <c r="C40" s="40" t="s">
        <v>40</v>
      </c>
      <c r="D40" s="34">
        <v>52</v>
      </c>
      <c r="E40" s="30"/>
      <c r="F40" s="11">
        <f t="shared" si="3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39" t="s">
        <v>81</v>
      </c>
      <c r="C41" s="40" t="s">
        <v>40</v>
      </c>
      <c r="D41" s="34">
        <v>6</v>
      </c>
      <c r="E41" s="30"/>
      <c r="F41" s="11">
        <f t="shared" si="3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39" t="s">
        <v>82</v>
      </c>
      <c r="C42" s="40" t="s">
        <v>40</v>
      </c>
      <c r="D42" s="34">
        <v>8</v>
      </c>
      <c r="E42" s="30"/>
      <c r="F42" s="11">
        <f t="shared" si="3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39" t="s">
        <v>83</v>
      </c>
      <c r="C43" s="40" t="s">
        <v>40</v>
      </c>
      <c r="D43" s="34">
        <v>2</v>
      </c>
      <c r="E43" s="30"/>
      <c r="F43" s="11">
        <f t="shared" si="3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39" t="s">
        <v>122</v>
      </c>
      <c r="C44" s="40" t="s">
        <v>15</v>
      </c>
      <c r="D44" s="34">
        <v>378</v>
      </c>
      <c r="E44" s="10"/>
      <c r="F44" s="11">
        <f t="shared" si="3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39" t="s">
        <v>123</v>
      </c>
      <c r="C45" s="40" t="s">
        <v>15</v>
      </c>
      <c r="D45" s="34">
        <v>25</v>
      </c>
      <c r="E45" s="10"/>
      <c r="F45" s="11">
        <f t="shared" si="3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39" t="s">
        <v>84</v>
      </c>
      <c r="C46" s="40" t="s">
        <v>28</v>
      </c>
      <c r="D46" s="34">
        <v>17.2</v>
      </c>
      <c r="E46" s="30"/>
      <c r="F46" s="11">
        <f t="shared" si="3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2" t="s">
        <v>85</v>
      </c>
      <c r="C47" s="18" t="s">
        <v>28</v>
      </c>
      <c r="D47" s="34">
        <v>1030</v>
      </c>
      <c r="E47" s="30"/>
      <c r="F47" s="11">
        <f>SUM(D47*E47)</f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21.6" customHeight="1" x14ac:dyDescent="0.25">
      <c r="A48" s="12">
        <v>38</v>
      </c>
      <c r="B48" s="44" t="s">
        <v>126</v>
      </c>
      <c r="C48" s="18" t="s">
        <v>28</v>
      </c>
      <c r="D48" s="34">
        <v>185</v>
      </c>
      <c r="E48" s="30"/>
      <c r="F48" s="11">
        <f t="shared" ref="F48:F49" si="4"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2" t="s">
        <v>86</v>
      </c>
      <c r="C49" s="40" t="s">
        <v>14</v>
      </c>
      <c r="D49" s="34">
        <v>26</v>
      </c>
      <c r="E49" s="30"/>
      <c r="F49" s="11">
        <f t="shared" si="4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2.6" customHeight="1" x14ac:dyDescent="0.25">
      <c r="A50" s="80" t="s">
        <v>22</v>
      </c>
      <c r="B50" s="81"/>
      <c r="C50" s="81"/>
      <c r="D50" s="81"/>
      <c r="E50" s="81"/>
      <c r="F50" s="82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7" s="4" customFormat="1" ht="10.8" customHeight="1" x14ac:dyDescent="0.25">
      <c r="A51" s="12">
        <v>40</v>
      </c>
      <c r="B51" s="20" t="s">
        <v>23</v>
      </c>
      <c r="C51" s="15" t="s">
        <v>14</v>
      </c>
      <c r="D51" s="17">
        <v>8</v>
      </c>
      <c r="E51" s="19"/>
      <c r="F51" s="11">
        <f t="shared" ref="F51:F53" si="5">SUM(D51*E51)</f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7" s="4" customFormat="1" ht="21.6" customHeight="1" x14ac:dyDescent="0.25">
      <c r="A52" s="12">
        <v>41</v>
      </c>
      <c r="B52" s="20" t="s">
        <v>55</v>
      </c>
      <c r="C52" s="15" t="s">
        <v>14</v>
      </c>
      <c r="D52" s="17">
        <v>1</v>
      </c>
      <c r="E52" s="19"/>
      <c r="F52" s="11">
        <f t="shared" si="5"/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32.4" customHeight="1" x14ac:dyDescent="0.25">
      <c r="A53" s="12">
        <v>42</v>
      </c>
      <c r="B53" s="20" t="s">
        <v>24</v>
      </c>
      <c r="C53" s="15" t="s">
        <v>25</v>
      </c>
      <c r="D53" s="17">
        <v>1</v>
      </c>
      <c r="E53" s="19"/>
      <c r="F53" s="11">
        <f t="shared" si="5"/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12.6" customHeight="1" x14ac:dyDescent="0.25">
      <c r="A54" s="74" t="s">
        <v>50</v>
      </c>
      <c r="B54" s="75"/>
      <c r="C54" s="75"/>
      <c r="D54" s="75"/>
      <c r="E54" s="76"/>
      <c r="F54" s="22">
        <f>SUM(F10:F53)</f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2.6" customHeight="1" x14ac:dyDescent="0.25">
      <c r="A55" s="83" t="s">
        <v>51</v>
      </c>
      <c r="B55" s="84"/>
      <c r="C55" s="84"/>
      <c r="D55" s="84"/>
      <c r="E55" s="84"/>
      <c r="F55" s="85"/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43</v>
      </c>
      <c r="B56" s="39" t="s">
        <v>89</v>
      </c>
      <c r="C56" s="40" t="s">
        <v>15</v>
      </c>
      <c r="D56" s="45">
        <v>4931</v>
      </c>
      <c r="E56" s="10"/>
      <c r="F56" s="11">
        <f>SUM(D56*E56)</f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44</v>
      </c>
      <c r="B57" s="39" t="s">
        <v>46</v>
      </c>
      <c r="C57" s="40" t="s">
        <v>14</v>
      </c>
      <c r="D57" s="46">
        <v>26</v>
      </c>
      <c r="E57" s="10"/>
      <c r="F57" s="11">
        <f t="shared" ref="F57" si="6">SUM(D57*E57)</f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21.6" customHeight="1" x14ac:dyDescent="0.25">
      <c r="A58" s="12">
        <v>45</v>
      </c>
      <c r="B58" s="39" t="s">
        <v>90</v>
      </c>
      <c r="C58" s="40" t="s">
        <v>91</v>
      </c>
      <c r="D58" s="47">
        <v>29.59</v>
      </c>
      <c r="E58" s="10"/>
      <c r="F58" s="11">
        <f t="shared" ref="F58:F60" si="7">SUM(D58*E58)</f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21.6" customHeight="1" x14ac:dyDescent="0.25">
      <c r="A59" s="12">
        <v>46</v>
      </c>
      <c r="B59" s="48" t="s">
        <v>92</v>
      </c>
      <c r="C59" s="40" t="s">
        <v>43</v>
      </c>
      <c r="D59" s="49">
        <v>24490</v>
      </c>
      <c r="E59" s="10"/>
      <c r="F59" s="11">
        <f t="shared" si="7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47</v>
      </c>
      <c r="B60" s="50" t="s">
        <v>93</v>
      </c>
      <c r="C60" s="40" t="s">
        <v>28</v>
      </c>
      <c r="D60" s="51">
        <v>5045</v>
      </c>
      <c r="E60" s="10"/>
      <c r="F60" s="11">
        <f t="shared" si="7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48</v>
      </c>
      <c r="B61" s="50" t="s">
        <v>94</v>
      </c>
      <c r="C61" s="52" t="s">
        <v>28</v>
      </c>
      <c r="D61" s="51">
        <v>2302</v>
      </c>
      <c r="E61" s="10"/>
      <c r="F61" s="11">
        <f>SUM(D61*E61)</f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53" t="s">
        <v>95</v>
      </c>
      <c r="C62" s="52" t="s">
        <v>14</v>
      </c>
      <c r="D62" s="45">
        <v>23</v>
      </c>
      <c r="E62" s="10"/>
      <c r="F62" s="11">
        <f t="shared" ref="F62:F64" si="8">SUM(D62*E62)</f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0.8" customHeight="1" x14ac:dyDescent="0.25">
      <c r="A63" s="12">
        <v>50</v>
      </c>
      <c r="B63" s="54" t="s">
        <v>96</v>
      </c>
      <c r="C63" s="40" t="s">
        <v>71</v>
      </c>
      <c r="D63" s="47">
        <v>0.25</v>
      </c>
      <c r="E63" s="10"/>
      <c r="F63" s="11">
        <f t="shared" si="8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55" t="s">
        <v>39</v>
      </c>
      <c r="C64" s="56" t="s">
        <v>97</v>
      </c>
      <c r="D64" s="57">
        <v>2300</v>
      </c>
      <c r="E64" s="10"/>
      <c r="F64" s="11">
        <f t="shared" si="8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58" t="s">
        <v>98</v>
      </c>
      <c r="C65" s="52" t="s">
        <v>28</v>
      </c>
      <c r="D65" s="46">
        <v>759</v>
      </c>
      <c r="E65" s="10"/>
      <c r="F65" s="11">
        <f t="shared" ref="F65:F66" si="9">SUM(D65*E65)</f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53</v>
      </c>
      <c r="B66" s="53" t="s">
        <v>99</v>
      </c>
      <c r="C66" s="52" t="s">
        <v>14</v>
      </c>
      <c r="D66" s="45">
        <v>2</v>
      </c>
      <c r="E66" s="10"/>
      <c r="F66" s="11">
        <f t="shared" si="9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55" t="s">
        <v>39</v>
      </c>
      <c r="C67" s="56" t="s">
        <v>97</v>
      </c>
      <c r="D67" s="57">
        <v>850</v>
      </c>
      <c r="E67" s="10"/>
      <c r="F67" s="11">
        <f t="shared" ref="F67:F74" si="10">SUM(D67*E67)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59" t="s">
        <v>100</v>
      </c>
      <c r="C68" s="52" t="s">
        <v>28</v>
      </c>
      <c r="D68" s="46">
        <v>172</v>
      </c>
      <c r="E68" s="10"/>
      <c r="F68" s="11">
        <f t="shared" si="10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59" t="s">
        <v>101</v>
      </c>
      <c r="C69" s="60" t="s">
        <v>28</v>
      </c>
      <c r="D69" s="46">
        <v>84</v>
      </c>
      <c r="E69" s="10"/>
      <c r="F69" s="11">
        <f t="shared" si="10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0.8" customHeight="1" x14ac:dyDescent="0.25">
      <c r="A70" s="12">
        <v>57</v>
      </c>
      <c r="B70" s="61" t="s">
        <v>127</v>
      </c>
      <c r="C70" s="60" t="s">
        <v>14</v>
      </c>
      <c r="D70" s="62">
        <v>1</v>
      </c>
      <c r="E70" s="10"/>
      <c r="F70" s="11">
        <f t="shared" si="10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59" t="s">
        <v>128</v>
      </c>
      <c r="C71" s="18" t="s">
        <v>28</v>
      </c>
      <c r="D71" s="46">
        <v>130</v>
      </c>
      <c r="E71" s="10"/>
      <c r="F71" s="11">
        <f t="shared" si="10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59" t="s">
        <v>129</v>
      </c>
      <c r="C72" s="18" t="s">
        <v>28</v>
      </c>
      <c r="D72" s="46">
        <v>12</v>
      </c>
      <c r="E72" s="10"/>
      <c r="F72" s="11">
        <f t="shared" si="10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10.8" customHeight="1" x14ac:dyDescent="0.25">
      <c r="A73" s="12">
        <v>60</v>
      </c>
      <c r="B73" s="59" t="s">
        <v>102</v>
      </c>
      <c r="C73" s="18" t="s">
        <v>43</v>
      </c>
      <c r="D73" s="46">
        <v>33</v>
      </c>
      <c r="E73" s="10"/>
      <c r="F73" s="11">
        <f t="shared" si="10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10.8" customHeight="1" x14ac:dyDescent="0.25">
      <c r="A74" s="12">
        <v>61</v>
      </c>
      <c r="B74" s="54" t="s">
        <v>103</v>
      </c>
      <c r="C74" s="40" t="s">
        <v>43</v>
      </c>
      <c r="D74" s="46">
        <v>33</v>
      </c>
      <c r="E74" s="10"/>
      <c r="F74" s="11">
        <f t="shared" si="10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10.8" customHeight="1" x14ac:dyDescent="0.25">
      <c r="A75" s="12">
        <v>62</v>
      </c>
      <c r="B75" s="54" t="s">
        <v>104</v>
      </c>
      <c r="C75" s="40" t="s">
        <v>43</v>
      </c>
      <c r="D75" s="46">
        <v>33</v>
      </c>
      <c r="E75" s="10"/>
      <c r="F75" s="11">
        <f t="shared" ref="F75:F85" si="11">SUM(D75*E75)</f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54" t="s">
        <v>130</v>
      </c>
      <c r="C76" s="40" t="s">
        <v>28</v>
      </c>
      <c r="D76" s="46">
        <v>140</v>
      </c>
      <c r="E76" s="10"/>
      <c r="F76" s="11">
        <f t="shared" si="11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10.8" customHeight="1" x14ac:dyDescent="0.25">
      <c r="A77" s="12">
        <v>64</v>
      </c>
      <c r="B77" s="54" t="s">
        <v>105</v>
      </c>
      <c r="C77" s="43" t="s">
        <v>14</v>
      </c>
      <c r="D77" s="46">
        <v>2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63" t="s">
        <v>121</v>
      </c>
      <c r="C78" s="40" t="s">
        <v>14</v>
      </c>
      <c r="D78" s="46">
        <v>1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54" t="s">
        <v>106</v>
      </c>
      <c r="C79" s="52" t="s">
        <v>28</v>
      </c>
      <c r="D79" s="46">
        <v>462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64" t="s">
        <v>107</v>
      </c>
      <c r="C80" s="52" t="s">
        <v>28</v>
      </c>
      <c r="D80" s="46">
        <v>65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64" t="s">
        <v>108</v>
      </c>
      <c r="C81" s="52" t="s">
        <v>28</v>
      </c>
      <c r="D81" s="46">
        <v>57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10.8" customHeight="1" x14ac:dyDescent="0.25">
      <c r="A82" s="12">
        <v>69</v>
      </c>
      <c r="B82" s="54" t="s">
        <v>109</v>
      </c>
      <c r="C82" s="40" t="s">
        <v>43</v>
      </c>
      <c r="D82" s="46">
        <v>296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70</v>
      </c>
      <c r="B83" s="55" t="s">
        <v>39</v>
      </c>
      <c r="C83" s="18" t="s">
        <v>43</v>
      </c>
      <c r="D83" s="57">
        <v>296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64" t="s">
        <v>110</v>
      </c>
      <c r="C84" s="52" t="s">
        <v>28</v>
      </c>
      <c r="D84" s="46">
        <v>32</v>
      </c>
      <c r="E84" s="10"/>
      <c r="F84" s="11">
        <f t="shared" si="11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10.8" customHeight="1" x14ac:dyDescent="0.25">
      <c r="A85" s="12">
        <v>72</v>
      </c>
      <c r="B85" s="65" t="s">
        <v>111</v>
      </c>
      <c r="C85" s="52" t="s">
        <v>14</v>
      </c>
      <c r="D85" s="46">
        <v>2</v>
      </c>
      <c r="E85" s="10"/>
      <c r="F85" s="11">
        <f t="shared" si="11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10.8" customHeight="1" x14ac:dyDescent="0.25">
      <c r="A86" s="12">
        <v>73</v>
      </c>
      <c r="B86" s="65" t="s">
        <v>112</v>
      </c>
      <c r="C86" s="60" t="s">
        <v>43</v>
      </c>
      <c r="D86" s="57">
        <v>334</v>
      </c>
      <c r="E86" s="10"/>
      <c r="F86" s="11">
        <f t="shared" ref="F86" si="12">SUM(D86*E86)</f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26" t="s">
        <v>38</v>
      </c>
      <c r="C87" s="35" t="s">
        <v>41</v>
      </c>
      <c r="D87" s="34">
        <v>2</v>
      </c>
      <c r="E87" s="10"/>
      <c r="F87" s="11">
        <f t="shared" ref="F87:F88" si="13">SUM(D87*E87)</f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10.8" customHeight="1" x14ac:dyDescent="0.25">
      <c r="A88" s="12">
        <v>75</v>
      </c>
      <c r="B88" s="26" t="s">
        <v>36</v>
      </c>
      <c r="C88" s="36" t="s">
        <v>41</v>
      </c>
      <c r="D88" s="34">
        <v>2</v>
      </c>
      <c r="E88" s="10"/>
      <c r="F88" s="11">
        <f t="shared" si="13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26" t="s">
        <v>37</v>
      </c>
      <c r="C89" s="36" t="s">
        <v>41</v>
      </c>
      <c r="D89" s="34">
        <v>1</v>
      </c>
      <c r="E89" s="10"/>
      <c r="F89" s="11">
        <f>SUM(D89*E89)</f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25" customFormat="1" ht="12.6" customHeight="1" x14ac:dyDescent="0.25">
      <c r="A90" s="80" t="s">
        <v>22</v>
      </c>
      <c r="B90" s="81"/>
      <c r="C90" s="81"/>
      <c r="D90" s="81"/>
      <c r="E90" s="81"/>
      <c r="F90" s="82"/>
      <c r="G90" s="24"/>
      <c r="H90" s="24"/>
    </row>
    <row r="91" spans="1:47" s="25" customFormat="1" ht="10.8" customHeight="1" x14ac:dyDescent="0.25">
      <c r="A91" s="12">
        <v>77</v>
      </c>
      <c r="B91" s="26" t="s">
        <v>34</v>
      </c>
      <c r="C91" s="18" t="s">
        <v>25</v>
      </c>
      <c r="D91" s="27">
        <v>2</v>
      </c>
      <c r="E91" s="28"/>
      <c r="F91" s="11">
        <f t="shared" ref="F91:F92" si="14">SUM(D91*E91)</f>
        <v>0</v>
      </c>
      <c r="G91" s="24"/>
      <c r="H91" s="24"/>
    </row>
    <row r="92" spans="1:47" s="25" customFormat="1" ht="10.8" customHeight="1" x14ac:dyDescent="0.25">
      <c r="A92" s="12">
        <v>78</v>
      </c>
      <c r="B92" s="26" t="s">
        <v>35</v>
      </c>
      <c r="C92" s="18" t="s">
        <v>26</v>
      </c>
      <c r="D92" s="29">
        <v>1.97</v>
      </c>
      <c r="E92" s="28"/>
      <c r="F92" s="11">
        <f t="shared" si="14"/>
        <v>0</v>
      </c>
      <c r="G92" s="24"/>
    </row>
    <row r="93" spans="1:47" s="4" customFormat="1" ht="12.6" customHeight="1" thickBot="1" x14ac:dyDescent="0.3">
      <c r="A93" s="77" t="s">
        <v>52</v>
      </c>
      <c r="B93" s="78"/>
      <c r="C93" s="78"/>
      <c r="D93" s="78"/>
      <c r="E93" s="79"/>
      <c r="F93" s="23">
        <f>SUM(F56:F92)</f>
        <v>0</v>
      </c>
      <c r="G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2.6" customHeight="1" x14ac:dyDescent="0.25">
      <c r="A94" s="89" t="s">
        <v>53</v>
      </c>
      <c r="B94" s="90"/>
      <c r="C94" s="90"/>
      <c r="D94" s="90"/>
      <c r="E94" s="90"/>
      <c r="F94" s="91"/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10.8" customHeight="1" x14ac:dyDescent="0.25">
      <c r="A95" s="12">
        <v>79</v>
      </c>
      <c r="B95" s="39" t="s">
        <v>89</v>
      </c>
      <c r="C95" s="40" t="s">
        <v>15</v>
      </c>
      <c r="D95" s="45">
        <v>468</v>
      </c>
      <c r="E95" s="10"/>
      <c r="F95" s="11">
        <f t="shared" ref="F95:F100" si="15">SUM(D95*E95)</f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0.8" customHeight="1" x14ac:dyDescent="0.25">
      <c r="A96" s="12">
        <v>80</v>
      </c>
      <c r="B96" s="39" t="s">
        <v>46</v>
      </c>
      <c r="C96" s="40" t="s">
        <v>14</v>
      </c>
      <c r="D96" s="46">
        <v>5</v>
      </c>
      <c r="E96" s="10"/>
      <c r="F96" s="11">
        <f t="shared" si="15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39" t="s">
        <v>90</v>
      </c>
      <c r="C97" s="40" t="s">
        <v>91</v>
      </c>
      <c r="D97" s="47">
        <v>2.81</v>
      </c>
      <c r="E97" s="10"/>
      <c r="F97" s="11">
        <f t="shared" si="15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82</v>
      </c>
      <c r="B98" s="48" t="s">
        <v>92</v>
      </c>
      <c r="C98" s="40" t="s">
        <v>43</v>
      </c>
      <c r="D98" s="49">
        <v>2155</v>
      </c>
      <c r="E98" s="10"/>
      <c r="F98" s="11">
        <f t="shared" si="15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50" t="s">
        <v>93</v>
      </c>
      <c r="C99" s="40" t="s">
        <v>28</v>
      </c>
      <c r="D99" s="51">
        <v>444</v>
      </c>
      <c r="E99" s="10"/>
      <c r="F99" s="11">
        <f t="shared" si="15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50" t="s">
        <v>94</v>
      </c>
      <c r="C100" s="52" t="s">
        <v>28</v>
      </c>
      <c r="D100" s="51">
        <v>203</v>
      </c>
      <c r="E100" s="10"/>
      <c r="F100" s="11">
        <f t="shared" si="15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53" t="s">
        <v>95</v>
      </c>
      <c r="C101" s="52" t="s">
        <v>14</v>
      </c>
      <c r="D101" s="45">
        <v>4</v>
      </c>
      <c r="E101" s="10"/>
      <c r="F101" s="11">
        <f t="shared" ref="F101:F120" si="16">SUM(D101*E101)</f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10.8" customHeight="1" x14ac:dyDescent="0.25">
      <c r="A102" s="12">
        <v>86</v>
      </c>
      <c r="B102" s="54" t="s">
        <v>96</v>
      </c>
      <c r="C102" s="40" t="s">
        <v>71</v>
      </c>
      <c r="D102" s="47">
        <v>0.05</v>
      </c>
      <c r="E102" s="10"/>
      <c r="F102" s="11">
        <f t="shared" si="16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55" t="s">
        <v>39</v>
      </c>
      <c r="C103" s="56" t="s">
        <v>97</v>
      </c>
      <c r="D103" s="57">
        <v>400</v>
      </c>
      <c r="E103" s="10"/>
      <c r="F103" s="11">
        <f t="shared" si="16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58" t="s">
        <v>98</v>
      </c>
      <c r="C104" s="52" t="s">
        <v>28</v>
      </c>
      <c r="D104" s="46">
        <v>132</v>
      </c>
      <c r="E104" s="10"/>
      <c r="F104" s="11">
        <f t="shared" si="16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63" t="s">
        <v>120</v>
      </c>
      <c r="C105" s="40" t="s">
        <v>14</v>
      </c>
      <c r="D105" s="46">
        <v>1</v>
      </c>
      <c r="E105" s="10"/>
      <c r="F105" s="11">
        <f t="shared" si="16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10.8" customHeight="1" x14ac:dyDescent="0.25">
      <c r="A106" s="12">
        <v>90</v>
      </c>
      <c r="B106" s="54" t="s">
        <v>113</v>
      </c>
      <c r="C106" s="40" t="s">
        <v>15</v>
      </c>
      <c r="D106" s="46">
        <v>16</v>
      </c>
      <c r="E106" s="10"/>
      <c r="F106" s="11">
        <f t="shared" si="16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54" t="s">
        <v>106</v>
      </c>
      <c r="C107" s="52" t="s">
        <v>28</v>
      </c>
      <c r="D107" s="46">
        <v>400</v>
      </c>
      <c r="E107" s="10"/>
      <c r="F107" s="11">
        <f t="shared" si="16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64" t="s">
        <v>107</v>
      </c>
      <c r="C108" s="52" t="s">
        <v>28</v>
      </c>
      <c r="D108" s="46">
        <v>35</v>
      </c>
      <c r="E108" s="10"/>
      <c r="F108" s="11">
        <f t="shared" si="16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64" t="s">
        <v>108</v>
      </c>
      <c r="C109" s="52" t="s">
        <v>28</v>
      </c>
      <c r="D109" s="46">
        <v>59</v>
      </c>
      <c r="E109" s="10"/>
      <c r="F109" s="11">
        <f t="shared" si="16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10.8" customHeight="1" x14ac:dyDescent="0.25">
      <c r="A110" s="12">
        <v>94</v>
      </c>
      <c r="B110" s="54" t="s">
        <v>109</v>
      </c>
      <c r="C110" s="40" t="s">
        <v>43</v>
      </c>
      <c r="D110" s="46">
        <v>311</v>
      </c>
      <c r="E110" s="10"/>
      <c r="F110" s="11">
        <f t="shared" si="16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55" t="s">
        <v>39</v>
      </c>
      <c r="C111" s="18" t="s">
        <v>43</v>
      </c>
      <c r="D111" s="57">
        <v>299</v>
      </c>
      <c r="E111" s="10"/>
      <c r="F111" s="11">
        <f t="shared" si="16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64" t="s">
        <v>110</v>
      </c>
      <c r="C112" s="52" t="s">
        <v>28</v>
      </c>
      <c r="D112" s="46">
        <v>12</v>
      </c>
      <c r="E112" s="10"/>
      <c r="F112" s="11">
        <f t="shared" si="16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195" s="4" customFormat="1" ht="10.8" customHeight="1" x14ac:dyDescent="0.25">
      <c r="A113" s="12">
        <v>97</v>
      </c>
      <c r="B113" s="54" t="s">
        <v>114</v>
      </c>
      <c r="C113" s="40" t="s">
        <v>43</v>
      </c>
      <c r="D113" s="46">
        <v>8</v>
      </c>
      <c r="E113" s="10"/>
      <c r="F113" s="11">
        <f t="shared" si="16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195" s="4" customFormat="1" ht="21.6" customHeight="1" x14ac:dyDescent="0.25">
      <c r="A114" s="12">
        <v>98</v>
      </c>
      <c r="B114" s="66" t="s">
        <v>115</v>
      </c>
      <c r="C114" s="52" t="s">
        <v>43</v>
      </c>
      <c r="D114" s="46">
        <v>161</v>
      </c>
      <c r="E114" s="10"/>
      <c r="F114" s="11">
        <f t="shared" si="16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195" s="4" customFormat="1" ht="10.8" customHeight="1" x14ac:dyDescent="0.25">
      <c r="A115" s="12">
        <v>99</v>
      </c>
      <c r="B115" s="65" t="s">
        <v>116</v>
      </c>
      <c r="C115" s="52" t="s">
        <v>15</v>
      </c>
      <c r="D115" s="46">
        <v>26</v>
      </c>
      <c r="E115" s="10"/>
      <c r="F115" s="11">
        <f t="shared" si="16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195" s="4" customFormat="1" ht="10.8" customHeight="1" x14ac:dyDescent="0.25">
      <c r="A116" s="12">
        <v>100</v>
      </c>
      <c r="B116" s="65" t="s">
        <v>117</v>
      </c>
      <c r="C116" s="52" t="s">
        <v>15</v>
      </c>
      <c r="D116" s="46">
        <v>26</v>
      </c>
      <c r="E116" s="10"/>
      <c r="F116" s="11">
        <f t="shared" si="16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195" s="4" customFormat="1" ht="21.6" customHeight="1" x14ac:dyDescent="0.25">
      <c r="A117" s="12">
        <v>101</v>
      </c>
      <c r="B117" s="67" t="s">
        <v>118</v>
      </c>
      <c r="C117" s="52" t="s">
        <v>43</v>
      </c>
      <c r="D117" s="46">
        <v>142</v>
      </c>
      <c r="E117" s="10"/>
      <c r="F117" s="11">
        <f t="shared" si="16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195" s="4" customFormat="1" ht="21.6" customHeight="1" x14ac:dyDescent="0.25">
      <c r="A118" s="12">
        <v>102</v>
      </c>
      <c r="B118" s="66" t="s">
        <v>119</v>
      </c>
      <c r="C118" s="18" t="s">
        <v>28</v>
      </c>
      <c r="D118" s="46">
        <v>4</v>
      </c>
      <c r="E118" s="10"/>
      <c r="F118" s="11">
        <f t="shared" si="16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195" s="4" customFormat="1" ht="10.8" customHeight="1" x14ac:dyDescent="0.25">
      <c r="A119" s="12">
        <v>103</v>
      </c>
      <c r="B119" s="65" t="s">
        <v>111</v>
      </c>
      <c r="C119" s="52" t="s">
        <v>14</v>
      </c>
      <c r="D119" s="46">
        <v>2</v>
      </c>
      <c r="E119" s="10"/>
      <c r="F119" s="11">
        <f t="shared" si="16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195" s="4" customFormat="1" ht="10.8" customHeight="1" x14ac:dyDescent="0.25">
      <c r="A120" s="12">
        <v>104</v>
      </c>
      <c r="B120" s="65" t="s">
        <v>112</v>
      </c>
      <c r="C120" s="60" t="s">
        <v>43</v>
      </c>
      <c r="D120" s="57">
        <v>385</v>
      </c>
      <c r="E120" s="10"/>
      <c r="F120" s="11">
        <f t="shared" si="16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195" s="4" customFormat="1" ht="21.6" customHeight="1" x14ac:dyDescent="0.25">
      <c r="A121" s="12">
        <v>105</v>
      </c>
      <c r="B121" s="26" t="s">
        <v>38</v>
      </c>
      <c r="C121" s="35" t="s">
        <v>41</v>
      </c>
      <c r="D121" s="34">
        <v>2</v>
      </c>
      <c r="E121" s="10"/>
      <c r="F121" s="11">
        <f>SUM(D121*E121)</f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195" s="4" customFormat="1" ht="10.8" customHeight="1" x14ac:dyDescent="0.25">
      <c r="A122" s="12">
        <v>106</v>
      </c>
      <c r="B122" s="26" t="s">
        <v>36</v>
      </c>
      <c r="C122" s="36" t="s">
        <v>41</v>
      </c>
      <c r="D122" s="34">
        <v>2</v>
      </c>
      <c r="E122" s="10"/>
      <c r="F122" s="11">
        <f>SUM(D122*E122)</f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195" s="4" customFormat="1" ht="21.6" customHeight="1" x14ac:dyDescent="0.25">
      <c r="A123" s="12">
        <v>107</v>
      </c>
      <c r="B123" s="26" t="s">
        <v>37</v>
      </c>
      <c r="C123" s="36" t="s">
        <v>41</v>
      </c>
      <c r="D123" s="34">
        <v>1</v>
      </c>
      <c r="E123" s="10"/>
      <c r="F123" s="11">
        <f>SUM(D123*E123)</f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195" s="25" customFormat="1" ht="12.6" customHeight="1" x14ac:dyDescent="0.25">
      <c r="A124" s="80" t="s">
        <v>22</v>
      </c>
      <c r="B124" s="81"/>
      <c r="C124" s="81"/>
      <c r="D124" s="81"/>
      <c r="E124" s="81"/>
      <c r="F124" s="82"/>
      <c r="G124" s="24"/>
      <c r="H124" s="24"/>
    </row>
    <row r="125" spans="1:195" s="25" customFormat="1" ht="10.8" customHeight="1" x14ac:dyDescent="0.25">
      <c r="A125" s="12">
        <v>108</v>
      </c>
      <c r="B125" s="26" t="s">
        <v>34</v>
      </c>
      <c r="C125" s="18" t="s">
        <v>25</v>
      </c>
      <c r="D125" s="27">
        <v>2</v>
      </c>
      <c r="E125" s="28"/>
      <c r="F125" s="11">
        <f t="shared" ref="F125:F126" si="17">SUM(D125*E125)</f>
        <v>0</v>
      </c>
      <c r="G125" s="24"/>
      <c r="H125" s="24"/>
    </row>
    <row r="126" spans="1:195" s="25" customFormat="1" ht="10.8" customHeight="1" x14ac:dyDescent="0.25">
      <c r="A126" s="12">
        <v>109</v>
      </c>
      <c r="B126" s="26" t="s">
        <v>35</v>
      </c>
      <c r="C126" s="18" t="s">
        <v>26</v>
      </c>
      <c r="D126" s="29">
        <v>0.19</v>
      </c>
      <c r="E126" s="28"/>
      <c r="F126" s="11">
        <f t="shared" si="17"/>
        <v>0</v>
      </c>
      <c r="G126" s="24"/>
    </row>
    <row r="127" spans="1:195" s="4" customFormat="1" ht="12.6" customHeight="1" thickBot="1" x14ac:dyDescent="0.3">
      <c r="A127" s="77" t="s">
        <v>54</v>
      </c>
      <c r="B127" s="78"/>
      <c r="C127" s="78"/>
      <c r="D127" s="78"/>
      <c r="E127" s="79"/>
      <c r="F127" s="23">
        <f>SUM(F95:F126)</f>
        <v>0</v>
      </c>
      <c r="G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195" ht="15" customHeight="1" x14ac:dyDescent="0.25">
      <c r="A128" s="8"/>
      <c r="C128" s="106" t="s">
        <v>2</v>
      </c>
      <c r="D128" s="107"/>
      <c r="E128" s="108">
        <f>+F127+F93+F54</f>
        <v>0</v>
      </c>
      <c r="F128" s="109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  <c r="EE128" s="16"/>
      <c r="EF128" s="16"/>
      <c r="EG128" s="16"/>
      <c r="EH128" s="16"/>
      <c r="EI128" s="16"/>
      <c r="EJ128" s="16"/>
      <c r="EK128" s="16"/>
      <c r="EL128" s="16"/>
      <c r="EM128" s="16"/>
      <c r="EN128" s="16"/>
      <c r="EO128" s="16"/>
      <c r="EP128" s="16"/>
      <c r="EQ128" s="16"/>
      <c r="ER128" s="16"/>
      <c r="ES128" s="16"/>
      <c r="ET128" s="16"/>
      <c r="EU128" s="16"/>
      <c r="EV128" s="16"/>
      <c r="EW128" s="16"/>
      <c r="EX128" s="16"/>
      <c r="EY128" s="16"/>
      <c r="EZ128" s="16"/>
      <c r="FA128" s="16"/>
      <c r="FB128" s="16"/>
      <c r="FC128" s="16"/>
      <c r="FD128" s="16"/>
      <c r="FE128" s="16"/>
      <c r="FF128" s="16"/>
      <c r="FG128" s="16"/>
      <c r="FH128" s="16"/>
      <c r="FI128" s="16"/>
      <c r="FJ128" s="16"/>
      <c r="FK128" s="16"/>
      <c r="FL128" s="16"/>
      <c r="FM128" s="16"/>
      <c r="FN128" s="16"/>
      <c r="FO128" s="16"/>
      <c r="FP128" s="16"/>
      <c r="FQ128" s="16"/>
      <c r="FR128" s="16"/>
      <c r="FS128" s="16"/>
      <c r="FT128" s="16"/>
      <c r="FU128" s="16"/>
      <c r="FV128" s="16"/>
      <c r="FW128" s="16"/>
      <c r="FX128" s="16"/>
      <c r="FY128" s="16"/>
      <c r="FZ128" s="16"/>
      <c r="GA128" s="16"/>
      <c r="GB128" s="16"/>
      <c r="GC128" s="16"/>
      <c r="GD128" s="16"/>
      <c r="GE128" s="16"/>
      <c r="GF128" s="16"/>
      <c r="GG128" s="16"/>
      <c r="GH128" s="16"/>
      <c r="GI128" s="16"/>
      <c r="GJ128" s="16"/>
      <c r="GK128" s="16"/>
      <c r="GL128" s="16"/>
      <c r="GM128" s="16"/>
    </row>
    <row r="129" spans="1:195" ht="15" customHeight="1" x14ac:dyDescent="0.25">
      <c r="A129" s="8"/>
      <c r="C129" s="110" t="s">
        <v>8</v>
      </c>
      <c r="D129" s="111"/>
      <c r="E129" s="112">
        <f>E128*0.2</f>
        <v>0</v>
      </c>
      <c r="F129" s="113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  <c r="EE129" s="16"/>
      <c r="EF129" s="16"/>
      <c r="EG129" s="16"/>
      <c r="EH129" s="16"/>
      <c r="EI129" s="16"/>
      <c r="EJ129" s="16"/>
      <c r="EK129" s="16"/>
      <c r="EL129" s="16"/>
      <c r="EM129" s="16"/>
      <c r="EN129" s="16"/>
      <c r="EO129" s="16"/>
      <c r="EP129" s="16"/>
      <c r="EQ129" s="16"/>
      <c r="ER129" s="16"/>
      <c r="ES129" s="16"/>
      <c r="ET129" s="16"/>
      <c r="EU129" s="16"/>
      <c r="EV129" s="16"/>
      <c r="EW129" s="16"/>
      <c r="EX129" s="16"/>
      <c r="EY129" s="16"/>
      <c r="EZ129" s="16"/>
      <c r="FA129" s="16"/>
      <c r="FB129" s="16"/>
      <c r="FC129" s="16"/>
      <c r="FD129" s="16"/>
      <c r="FE129" s="16"/>
      <c r="FF129" s="16"/>
      <c r="FG129" s="16"/>
      <c r="FH129" s="16"/>
      <c r="FI129" s="16"/>
      <c r="FJ129" s="16"/>
      <c r="FK129" s="16"/>
      <c r="FL129" s="16"/>
      <c r="FM129" s="16"/>
      <c r="FN129" s="16"/>
      <c r="FO129" s="16"/>
      <c r="FP129" s="16"/>
      <c r="FQ129" s="16"/>
      <c r="FR129" s="16"/>
      <c r="FS129" s="16"/>
      <c r="FT129" s="16"/>
      <c r="FU129" s="16"/>
      <c r="FV129" s="16"/>
      <c r="FW129" s="16"/>
      <c r="FX129" s="16"/>
      <c r="FY129" s="16"/>
      <c r="FZ129" s="16"/>
      <c r="GA129" s="16"/>
      <c r="GB129" s="16"/>
      <c r="GC129" s="16"/>
      <c r="GD129" s="16"/>
      <c r="GE129" s="16"/>
      <c r="GF129" s="16"/>
      <c r="GG129" s="16"/>
      <c r="GH129" s="16"/>
      <c r="GI129" s="16"/>
      <c r="GJ129" s="16"/>
      <c r="GK129" s="16"/>
      <c r="GL129" s="16"/>
      <c r="GM129" s="16"/>
    </row>
    <row r="130" spans="1:195" ht="15" customHeight="1" thickBot="1" x14ac:dyDescent="0.3">
      <c r="A130" s="14"/>
      <c r="C130" s="114" t="s">
        <v>0</v>
      </c>
      <c r="D130" s="115"/>
      <c r="E130" s="69">
        <f>E128+E129</f>
        <v>0</v>
      </c>
      <c r="F130" s="70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  <c r="EE130" s="16"/>
      <c r="EF130" s="16"/>
      <c r="EG130" s="16"/>
      <c r="EH130" s="16"/>
      <c r="EI130" s="16"/>
      <c r="EJ130" s="16"/>
      <c r="EK130" s="16"/>
      <c r="EL130" s="16"/>
      <c r="EM130" s="16"/>
      <c r="EN130" s="16"/>
      <c r="EO130" s="16"/>
      <c r="EP130" s="16"/>
      <c r="EQ130" s="16"/>
      <c r="ER130" s="16"/>
      <c r="ES130" s="16"/>
      <c r="ET130" s="16"/>
      <c r="EU130" s="16"/>
      <c r="EV130" s="16"/>
      <c r="EW130" s="16"/>
      <c r="EX130" s="16"/>
      <c r="EY130" s="16"/>
      <c r="EZ130" s="16"/>
      <c r="FA130" s="16"/>
      <c r="FB130" s="16"/>
      <c r="FC130" s="16"/>
      <c r="FD130" s="16"/>
      <c r="FE130" s="16"/>
      <c r="FF130" s="16"/>
      <c r="FG130" s="16"/>
      <c r="FH130" s="16"/>
      <c r="FI130" s="16"/>
      <c r="FJ130" s="16"/>
      <c r="FK130" s="16"/>
      <c r="FL130" s="16"/>
      <c r="FM130" s="16"/>
      <c r="FN130" s="16"/>
      <c r="FO130" s="16"/>
      <c r="FP130" s="16"/>
      <c r="FQ130" s="16"/>
      <c r="FR130" s="16"/>
      <c r="FS130" s="16"/>
      <c r="FT130" s="16"/>
      <c r="FU130" s="16"/>
      <c r="FV130" s="16"/>
      <c r="FW130" s="16"/>
      <c r="FX130" s="16"/>
      <c r="FY130" s="16"/>
      <c r="FZ130" s="16"/>
      <c r="GA130" s="16"/>
      <c r="GB130" s="16"/>
      <c r="GC130" s="16"/>
      <c r="GD130" s="16"/>
      <c r="GE130" s="16"/>
      <c r="GF130" s="16"/>
      <c r="GG130" s="16"/>
      <c r="GH130" s="16"/>
      <c r="GI130" s="16"/>
      <c r="GJ130" s="16"/>
      <c r="GK130" s="16"/>
      <c r="GL130" s="16"/>
      <c r="GM130" s="16"/>
    </row>
    <row r="131" spans="1:195" s="16" customFormat="1" ht="12.75" customHeight="1" x14ac:dyDescent="0.25">
      <c r="A131" s="68" t="s">
        <v>9</v>
      </c>
      <c r="B131" s="68"/>
      <c r="C131" s="68"/>
      <c r="D131" s="68"/>
      <c r="E131" s="68"/>
      <c r="F131" s="68"/>
    </row>
    <row r="132" spans="1:195" s="16" customFormat="1" ht="12.75" customHeight="1" x14ac:dyDescent="0.25">
      <c r="A132" s="68" t="s">
        <v>10</v>
      </c>
      <c r="B132" s="68"/>
      <c r="C132" s="68"/>
      <c r="D132" s="68"/>
      <c r="E132" s="68"/>
      <c r="F132" s="68"/>
    </row>
    <row r="133" spans="1:195" s="16" customFormat="1" ht="12.75" customHeight="1" x14ac:dyDescent="0.25">
      <c r="A133" s="68" t="s">
        <v>11</v>
      </c>
      <c r="B133" s="68"/>
      <c r="C133" s="68"/>
      <c r="D133" s="68"/>
      <c r="E133" s="68"/>
      <c r="F133" s="68"/>
    </row>
    <row r="134" spans="1:195" s="16" customFormat="1" ht="12.75" customHeight="1" x14ac:dyDescent="0.25">
      <c r="A134" s="3"/>
      <c r="B134" s="68" t="s">
        <v>12</v>
      </c>
      <c r="C134" s="68"/>
      <c r="D134" s="68"/>
      <c r="E134" s="68"/>
      <c r="F134" s="68"/>
    </row>
    <row r="135" spans="1:195" s="16" customFormat="1" ht="12.75" customHeight="1" x14ac:dyDescent="0.25">
      <c r="A135" s="68" t="s">
        <v>31</v>
      </c>
      <c r="B135" s="68"/>
      <c r="C135" s="68"/>
      <c r="D135" s="68"/>
      <c r="E135" s="68"/>
      <c r="F135" s="68"/>
    </row>
    <row r="136" spans="1:195" s="16" customFormat="1" ht="12.75" customHeight="1" x14ac:dyDescent="0.25">
      <c r="A136" s="68" t="s">
        <v>20</v>
      </c>
      <c r="B136" s="68"/>
      <c r="C136" s="68"/>
      <c r="D136" s="68"/>
      <c r="E136" s="68"/>
      <c r="F136" s="68"/>
    </row>
    <row r="137" spans="1:195" s="16" customFormat="1" ht="12.75" customHeight="1" x14ac:dyDescent="0.25">
      <c r="A137" s="68" t="s">
        <v>19</v>
      </c>
      <c r="B137" s="68"/>
      <c r="C137" s="68"/>
      <c r="D137" s="68"/>
      <c r="E137" s="68"/>
      <c r="F137" s="68"/>
    </row>
    <row r="138" spans="1:195" s="16" customFormat="1" ht="12.75" customHeight="1" x14ac:dyDescent="0.25">
      <c r="A138" s="3"/>
      <c r="B138" s="68" t="s">
        <v>17</v>
      </c>
      <c r="C138" s="68"/>
      <c r="D138" s="68"/>
      <c r="E138" s="68"/>
      <c r="F138" s="68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</row>
    <row r="139" spans="1:195" s="16" customFormat="1" ht="12.75" customHeight="1" x14ac:dyDescent="0.25">
      <c r="A139" s="68" t="s">
        <v>32</v>
      </c>
      <c r="B139" s="68"/>
      <c r="C139" s="68"/>
      <c r="D139" s="68"/>
      <c r="E139" s="68"/>
      <c r="F139" s="68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</row>
    <row r="140" spans="1:195" s="16" customFormat="1" ht="12.75" customHeight="1" x14ac:dyDescent="0.25">
      <c r="A140" s="3"/>
      <c r="B140" s="68" t="s">
        <v>33</v>
      </c>
      <c r="C140" s="68"/>
      <c r="D140" s="68"/>
      <c r="E140" s="68"/>
      <c r="F140" s="68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</row>
    <row r="141" spans="1:195" s="16" customFormat="1" x14ac:dyDescent="0.25">
      <c r="A141" s="68" t="s">
        <v>21</v>
      </c>
      <c r="B141" s="68"/>
      <c r="C141" s="68"/>
      <c r="D141" s="68"/>
      <c r="E141" s="68"/>
      <c r="F141" s="68"/>
    </row>
    <row r="142" spans="1:195" s="16" customFormat="1" x14ac:dyDescent="0.25">
      <c r="A142" s="3"/>
      <c r="B142" s="68" t="s">
        <v>29</v>
      </c>
      <c r="C142" s="68"/>
      <c r="D142" s="68"/>
      <c r="E142" s="68"/>
      <c r="F142" s="68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</row>
    <row r="143" spans="1:195" s="16" customFormat="1" x14ac:dyDescent="0.25">
      <c r="A143" s="3"/>
      <c r="B143" s="68" t="s">
        <v>30</v>
      </c>
      <c r="C143" s="68"/>
      <c r="D143" s="68"/>
      <c r="E143" s="68"/>
      <c r="F143" s="68"/>
    </row>
  </sheetData>
  <mergeCells count="37">
    <mergeCell ref="A94:F94"/>
    <mergeCell ref="A124:F124"/>
    <mergeCell ref="A127:E127"/>
    <mergeCell ref="B138:F138"/>
    <mergeCell ref="A1:F1"/>
    <mergeCell ref="A5:A7"/>
    <mergeCell ref="B5:B7"/>
    <mergeCell ref="C5:C7"/>
    <mergeCell ref="D5:D6"/>
    <mergeCell ref="E5:E7"/>
    <mergeCell ref="F5:F7"/>
    <mergeCell ref="C128:D128"/>
    <mergeCell ref="E128:F128"/>
    <mergeCell ref="C129:D129"/>
    <mergeCell ref="E129:F129"/>
    <mergeCell ref="C130:D130"/>
    <mergeCell ref="E130:F130"/>
    <mergeCell ref="A8:F8"/>
    <mergeCell ref="A54:E54"/>
    <mergeCell ref="B143:F143"/>
    <mergeCell ref="B142:F142"/>
    <mergeCell ref="A141:F141"/>
    <mergeCell ref="B140:F140"/>
    <mergeCell ref="A139:F139"/>
    <mergeCell ref="A93:E93"/>
    <mergeCell ref="A90:F90"/>
    <mergeCell ref="A50:F50"/>
    <mergeCell ref="A55:F55"/>
    <mergeCell ref="A9:F9"/>
    <mergeCell ref="A34:F34"/>
    <mergeCell ref="A132:F132"/>
    <mergeCell ref="A131:F131"/>
    <mergeCell ref="A137:F137"/>
    <mergeCell ref="A136:F136"/>
    <mergeCell ref="A135:F135"/>
    <mergeCell ref="B134:F134"/>
    <mergeCell ref="A133:F133"/>
  </mergeCells>
  <phoneticPr fontId="2" type="noConversion"/>
  <conditionalFormatting sqref="A50">
    <cfRule type="cellIs" dxfId="6" priority="256" stopIfTrue="1" operator="equal">
      <formula>0</formula>
    </cfRule>
  </conditionalFormatting>
  <conditionalFormatting sqref="A90">
    <cfRule type="cellIs" dxfId="5" priority="165" stopIfTrue="1" operator="equal">
      <formula>0</formula>
    </cfRule>
  </conditionalFormatting>
  <conditionalFormatting sqref="A124">
    <cfRule type="cellIs" dxfId="4" priority="26" stopIfTrue="1" operator="equal">
      <formula>0</formula>
    </cfRule>
  </conditionalFormatting>
  <conditionalFormatting sqref="B62:B86">
    <cfRule type="cellIs" dxfId="3" priority="32" stopIfTrue="1" operator="equal">
      <formula>0</formula>
    </cfRule>
  </conditionalFormatting>
  <conditionalFormatting sqref="D11:D15 C13:C15 D22">
    <cfRule type="cellIs" dxfId="2" priority="57" stopIfTrue="1" operator="equal">
      <formula>0</formula>
    </cfRule>
  </conditionalFormatting>
  <conditionalFormatting sqref="D24:D33">
    <cfRule type="cellIs" dxfId="1" priority="55" stopIfTrue="1" operator="equal">
      <formula>0</formula>
    </cfRule>
  </conditionalFormatting>
  <conditionalFormatting sqref="D35:D45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3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2023-08-17T11:22:51Z</dcterms:modified>
</cp:coreProperties>
</file>